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NR UGRD Tuition &amp; Fees" sheetId="2" r:id="rId1"/>
  </sheets>
  <calcPr calcId="145621"/>
</workbook>
</file>

<file path=xl/calcChain.xml><?xml version="1.0" encoding="utf-8"?>
<calcChain xmlns="http://schemas.openxmlformats.org/spreadsheetml/2006/main">
  <c r="L16" i="2" l="1"/>
  <c r="K16" i="2"/>
  <c r="J16" i="2"/>
  <c r="L13" i="2"/>
  <c r="K13" i="2"/>
  <c r="J13" i="2"/>
  <c r="C10" i="2"/>
  <c r="D10" i="2"/>
  <c r="E10" i="2"/>
  <c r="F10" i="2"/>
  <c r="G10" i="2"/>
  <c r="H10" i="2"/>
  <c r="I10" i="2"/>
  <c r="J10" i="2"/>
  <c r="K10" i="2"/>
  <c r="L10" i="2"/>
  <c r="L9" i="2"/>
  <c r="K9" i="2"/>
  <c r="J9" i="2"/>
  <c r="H9" i="2"/>
  <c r="G9" i="2"/>
  <c r="I9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<sst xmlns="http://schemas.openxmlformats.org/spreadsheetml/2006/main" count="30" uniqueCount="30">
  <si>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</si>
  <si>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</si>
  <si>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</si>
  <si>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</si>
  <si>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</si>
  <si>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</si>
  <si>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</si>
  <si>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</si>
  <si>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</si>
  <si>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</si>
  <si>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</si>
  <si>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</si>
  <si>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</si>
  <si>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</si>
  <si>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</si>
  <si>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</si>
  <si>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</si>
  <si>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</si>
  <si>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</si>
  <si>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</si>
  <si>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</si>
  <si>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</si>
  <si>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</si>
  <si>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</si>
  <si>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Non-Resident Online Undergraduate Tuition and Fee Billing Rates: Fall 2019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</si>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</sst>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J23" sqref="J2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26</v>
      </c>
      <c r="K7" s="8" t="s">
        <v>27</v>
      </c>
      <c r="L7" s="8" t="s">
        <v>28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353</v>
      </c>
      <c r="C8" s="22">
        <f t="shared" ref="C8" si="0">SUM(B8*2)</f>
        <v>706</v>
      </c>
      <c r="D8" s="22">
        <f t="shared" ref="D8" si="1">SUM(B8*3)</f>
        <v>1059</v>
      </c>
      <c r="E8" s="22">
        <f t="shared" ref="E8" si="2">SUM(B8*4)</f>
        <v>1412</v>
      </c>
      <c r="F8" s="22">
        <f t="shared" ref="F8" si="3">SUM(B8*5)</f>
        <v>1765</v>
      </c>
      <c r="G8" s="22">
        <f t="shared" ref="G8" si="4">SUM(B8*6)</f>
        <v>2118</v>
      </c>
      <c r="H8" s="22">
        <f t="shared" ref="H8" si="5">SUM(B8*7)</f>
        <v>2471</v>
      </c>
      <c r="I8" s="22">
        <f t="shared" ref="I8" si="6">SUM(B8*8)</f>
        <v>2824</v>
      </c>
      <c r="J8" s="22">
        <f t="shared" ref="J8" si="7">SUM(B8*9)</f>
        <v>3177</v>
      </c>
      <c r="K8" s="22">
        <f t="shared" ref="K8" si="8">SUM(B8*10)</f>
        <v>3530</v>
      </c>
      <c r="L8" s="22">
        <f t="shared" ref="L8" si="9">SUM(B8*11)</f>
        <v>3883</v>
      </c>
      <c r="M8" s="23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9.08</v>
      </c>
      <c r="C10" s="16">
        <f t="shared" ref="C10" si="17">SUM(B10*2)</f>
        <v>18.16</v>
      </c>
      <c r="D10" s="16">
        <f t="shared" ref="D10" si="18">SUM(B10*3)</f>
        <v>27.240000000000002</v>
      </c>
      <c r="E10" s="16">
        <f t="shared" ref="E10" si="19">SUM(B10*4)</f>
        <v>36.32</v>
      </c>
      <c r="F10" s="16">
        <f t="shared" ref="F10" si="20">SUM(B10*5)</f>
        <v>45.4</v>
      </c>
      <c r="G10" s="16">
        <f t="shared" ref="G10" si="21">SUM(B10*6)</f>
        <v>54.480000000000004</v>
      </c>
      <c r="H10" s="16">
        <f t="shared" ref="H10" si="22">SUM(B10*7)</f>
        <v>63.56</v>
      </c>
      <c r="I10" s="16">
        <f t="shared" ref="I10" si="23">SUM(B10*8)</f>
        <v>72.64</v>
      </c>
      <c r="J10" s="16">
        <f>SUM(B10*9)</f>
        <v>81.72</v>
      </c>
      <c r="K10" s="16">
        <f>SUM(B10*10)</f>
        <v>90.8</v>
      </c>
      <c r="L10" s="16">
        <f>SUM(B10*11)</f>
        <v>99.88</v>
      </c>
      <c r="M10" s="18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24">SUM(B11*9)</f>
        <v>0</v>
      </c>
      <c r="K11" s="16">
        <f t="shared" ref="K11:K15" si="25">SUM(B11*10)</f>
        <v>0</v>
      </c>
      <c r="L11" s="16">
        <f t="shared" ref="L11:L15" si="26">SUM(B11*11)</f>
        <v>0</v>
      </c>
      <c r="M11" s="17">
        <f t="shared" ref="M11:M15" si="27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f>SUM(B13*9)</f>
        <v>46.89</v>
      </c>
      <c r="K13" s="16">
        <f>SUM(B13*10)</f>
        <v>52.1</v>
      </c>
      <c r="L13" s="16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24"/>
        <v>0</v>
      </c>
      <c r="K15" s="20">
        <f t="shared" si="25"/>
        <v>0</v>
      </c>
      <c r="L15" s="20">
        <f t="shared" si="26"/>
        <v>0</v>
      </c>
      <c r="M15" s="21">
        <f t="shared" si="2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f>SUM(B16*9)</f>
        <v>313.29000000000002</v>
      </c>
      <c r="K16" s="16">
        <f>SUM(B16*10)</f>
        <v>348.1</v>
      </c>
      <c r="L16" s="16">
        <f>SUM(B16*11)</f>
        <v>382.91</v>
      </c>
      <c r="M16" s="17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8">SUM(B8:B18)</f>
        <v>428.97999999999996</v>
      </c>
      <c r="C19" s="24">
        <f t="shared" si="28"/>
        <v>852.95999999999992</v>
      </c>
      <c r="D19" s="24">
        <f t="shared" si="28"/>
        <v>1276.9400000000003</v>
      </c>
      <c r="E19" s="24">
        <f t="shared" si="28"/>
        <v>1700.9199999999998</v>
      </c>
      <c r="F19" s="24">
        <f t="shared" si="28"/>
        <v>2124.9</v>
      </c>
      <c r="G19" s="24">
        <f t="shared" si="28"/>
        <v>2548.8800000000006</v>
      </c>
      <c r="H19" s="24">
        <f t="shared" si="28"/>
        <v>2972.8599999999997</v>
      </c>
      <c r="I19" s="24">
        <f t="shared" si="28"/>
        <v>3396.8399999999997</v>
      </c>
      <c r="J19" s="24">
        <f t="shared" si="28"/>
        <v>3820.8199999999997</v>
      </c>
      <c r="K19" s="24">
        <f t="shared" si="28"/>
        <v>4244.8</v>
      </c>
      <c r="L19" s="24">
        <f t="shared" si="28"/>
        <v>4668.7800000000007</v>
      </c>
      <c r="M19" s="25">
        <f t="shared" si="28"/>
        <v>5096.75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NR UGRD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2019-07-01T16:16:27Z</dcterms:modified>
  <cp:category>tuition</cp:category>
</cp:coreProperties>
</file>